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3DFDE807-3C4B-4699-93CC-46A09ED7EF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E48" i="2"/>
  <c r="E47" i="2" s="1"/>
  <c r="E40" i="2"/>
  <c r="E36" i="2"/>
  <c r="E44" i="2" s="1"/>
  <c r="E16" i="2"/>
  <c r="E5" i="2"/>
  <c r="D53" i="2"/>
  <c r="D52" i="2" s="1"/>
  <c r="D48" i="2"/>
  <c r="D47" i="2" s="1"/>
  <c r="D40" i="2"/>
  <c r="D36" i="2"/>
  <c r="D16" i="2"/>
  <c r="D5" i="2"/>
  <c r="D44" i="2" l="1"/>
  <c r="D57" i="2"/>
  <c r="D33" i="2"/>
  <c r="E33" i="2"/>
  <c r="E57" i="2"/>
  <c r="E59" i="2" s="1"/>
  <c r="E62" i="2" s="1"/>
  <c r="D59" i="2" l="1"/>
  <c r="D62" i="2" s="1"/>
</calcChain>
</file>

<file path=xl/sharedStrings.xml><?xml version="1.0" encoding="utf-8"?>
<sst xmlns="http://schemas.openxmlformats.org/spreadsheetml/2006/main" count="64" uniqueCount="55">
  <si>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</si>
  <si>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</si>
  <si>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</si>
  <si>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</si>
  <si>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</si>
  <si>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</si>
  <si>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</si>
  <si>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</si>
  <si>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</si>
  <si>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</si>
  <si>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</si>
  <si>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</si>
  <si>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</si>
  <si>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</si>
  <si>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</si>
  <si>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</si>
  <si>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</si>
  <si>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</si>
  <si>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</si>
  <si>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</si>
  <si>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</si>
  <si>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</si>
  <si>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</si>
  <si>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</si>
  <si>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</si>
  <si>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</si>
  <si>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</si>
  <si>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</si>
  <si>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</si>
  <si>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</si>
  <si>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</si>
  <si>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</si>
  <si>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</si>
  <si>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</si>
  <si>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</si>
  <si>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</si>
  <si>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</si>
  <si>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</si>
  <si>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</si>
  <si>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</si>
  <si>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</si>
  <si>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</si>
  <si>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</si>
  <si>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</si>
  <si>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</si>
  <si>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</si>
  <si>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</si>
  <si>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</si>
  <si>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</si>
  <si>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</si>
  <si>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</si>
  <si>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</si>
  <si>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</si>
  <si>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</si>
  <si>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de Flujos de Efectivo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</si>
</sst>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1" xfId="8" applyFont="1" applyBorder="1" applyProtection="1">
      <protection locked="0"/>
    </xf>
    <xf numFmtId="0" fontId="2" fillId="0" borderId="0" xfId="8" applyFont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top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2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>
      <alignment horizontal="left" vertical="top"/>
    </xf>
    <xf numFmtId="0" fontId="2" fillId="0" borderId="0" xfId="8" applyFont="1" applyAlignment="1">
      <alignment horizontal="left" vertical="top" wrapText="1" indent="1"/>
    </xf>
    <xf numFmtId="4" fontId="2" fillId="0" borderId="0" xfId="8" applyNumberFormat="1" applyFont="1" applyAlignment="1" applyProtection="1">
      <alignment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>
      <alignment horizontal="left" vertical="top" wrapText="1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6" fillId="0" borderId="1" xfId="8" applyFont="1" applyBorder="1" applyAlignment="1">
      <alignment vertical="top"/>
    </xf>
    <xf numFmtId="0" fontId="2" fillId="0" borderId="0" xfId="8" applyFont="1" applyAlignment="1">
      <alignment vertical="top" wrapText="1"/>
    </xf>
    <xf numFmtId="0" fontId="2" fillId="0" borderId="1" xfId="8" applyFont="1" applyBorder="1" applyAlignment="1">
      <alignment vertical="top"/>
    </xf>
    <xf numFmtId="0" fontId="3" fillId="0" borderId="0" xfId="8" applyFont="1" applyAlignment="1">
      <alignment horizontal="left" vertical="top" wrapText="1" indent="1"/>
    </xf>
    <xf numFmtId="0" fontId="3" fillId="0" borderId="5" xfId="8" applyFont="1" applyBorder="1" applyProtection="1">
      <protection locked="0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4" fontId="3" fillId="0" borderId="4" xfId="8" applyNumberFormat="1" applyFont="1" applyBorder="1" applyAlignment="1">
      <alignment vertical="top"/>
    </xf>
    <xf numFmtId="0" fontId="3" fillId="0" borderId="0" xfId="8" applyFont="1" applyAlignment="1" applyProtection="1">
      <alignment horizontal="center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54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103260723.48999999</v>
      </c>
      <c r="E5" s="14">
        <f>SUM(E6:E15)</f>
        <v>168344288.42000002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23710938.84</v>
      </c>
      <c r="E12" s="17">
        <v>11768647.560000001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63386550.960000001</v>
      </c>
      <c r="E14" s="17">
        <v>133386551.40000001</v>
      </c>
    </row>
    <row r="15" spans="1:5" x14ac:dyDescent="0.2">
      <c r="A15" s="4"/>
      <c r="C15" s="15" t="s">
        <v>6</v>
      </c>
      <c r="D15" s="16">
        <v>16163233.689999999</v>
      </c>
      <c r="E15" s="17">
        <v>23189089.460000001</v>
      </c>
    </row>
    <row r="16" spans="1:5" x14ac:dyDescent="0.2">
      <c r="A16" s="4"/>
      <c r="B16" s="11" t="s">
        <v>7</v>
      </c>
      <c r="C16" s="12"/>
      <c r="D16" s="13">
        <f>SUM(D17:D32)</f>
        <v>72872759.900000006</v>
      </c>
      <c r="E16" s="14">
        <f>SUM(E17:E32)</f>
        <v>55992444.989999987</v>
      </c>
    </row>
    <row r="17" spans="1:5" x14ac:dyDescent="0.2">
      <c r="A17" s="4"/>
      <c r="C17" s="15" t="s">
        <v>8</v>
      </c>
      <c r="D17" s="16">
        <v>44642503.210000001</v>
      </c>
      <c r="E17" s="17">
        <v>42510759.159999996</v>
      </c>
    </row>
    <row r="18" spans="1:5" x14ac:dyDescent="0.2">
      <c r="A18" s="4"/>
      <c r="C18" s="15" t="s">
        <v>9</v>
      </c>
      <c r="D18" s="16">
        <v>1011518.08</v>
      </c>
      <c r="E18" s="17">
        <v>1647758.8</v>
      </c>
    </row>
    <row r="19" spans="1:5" x14ac:dyDescent="0.2">
      <c r="A19" s="4"/>
      <c r="C19" s="15" t="s">
        <v>10</v>
      </c>
      <c r="D19" s="16">
        <v>7405962.2199999997</v>
      </c>
      <c r="E19" s="17">
        <v>9330983.3699999992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134456.35</v>
      </c>
      <c r="E23" s="17">
        <v>65001.86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19678320.039999999</v>
      </c>
      <c r="E32" s="17">
        <v>2437941.7999999998</v>
      </c>
    </row>
    <row r="33" spans="1:5" x14ac:dyDescent="0.2">
      <c r="A33" s="18" t="s">
        <v>24</v>
      </c>
      <c r="C33" s="19"/>
      <c r="D33" s="13">
        <f>+D5-D16</f>
        <v>30387963.589999989</v>
      </c>
      <c r="E33" s="14">
        <f>+E5-E16</f>
        <v>112351843.43000004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619678.47000000009</v>
      </c>
      <c r="E40" s="14">
        <f>SUM(E41:E43)</f>
        <v>5127276.9499999974</v>
      </c>
    </row>
    <row r="41" spans="1:5" x14ac:dyDescent="0.2">
      <c r="A41" s="4"/>
      <c r="C41" s="15" t="s">
        <v>26</v>
      </c>
      <c r="D41" s="16">
        <v>80198.929999999993</v>
      </c>
      <c r="E41" s="17">
        <v>3469384.6899999976</v>
      </c>
    </row>
    <row r="42" spans="1:5" x14ac:dyDescent="0.2">
      <c r="A42" s="4"/>
      <c r="C42" s="15" t="s">
        <v>27</v>
      </c>
      <c r="D42" s="16">
        <v>348734.3600000001</v>
      </c>
      <c r="E42" s="17">
        <v>1657892.26</v>
      </c>
    </row>
    <row r="43" spans="1:5" x14ac:dyDescent="0.2">
      <c r="A43" s="4"/>
      <c r="C43" s="15" t="s">
        <v>29</v>
      </c>
      <c r="D43" s="16">
        <v>190745.18000000002</v>
      </c>
      <c r="E43" s="17">
        <v>0</v>
      </c>
    </row>
    <row r="44" spans="1:5" x14ac:dyDescent="0.2">
      <c r="A44" s="18" t="s">
        <v>30</v>
      </c>
      <c r="C44" s="19"/>
      <c r="D44" s="13">
        <f>+D36-D40</f>
        <v>-619678.47000000009</v>
      </c>
      <c r="E44" s="14">
        <f>+E36-E40</f>
        <v>-5127276.9499999974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+D48+D51</f>
        <v>22425215.389999993</v>
      </c>
      <c r="E47" s="14">
        <f>+E48+E51</f>
        <v>30086617.249999993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22425215.389999993</v>
      </c>
      <c r="E51" s="17">
        <v>30086617.249999993</v>
      </c>
    </row>
    <row r="52" spans="1:5" x14ac:dyDescent="0.2">
      <c r="A52" s="4"/>
      <c r="B52" s="11" t="s">
        <v>7</v>
      </c>
      <c r="C52" s="12"/>
      <c r="D52" s="13">
        <f>+D53+D56</f>
        <v>77634327.450000003</v>
      </c>
      <c r="E52" s="14">
        <f>+E53+E56</f>
        <v>149888329.74000001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77634327.450000003</v>
      </c>
      <c r="E56" s="17">
        <v>149888329.74000001</v>
      </c>
    </row>
    <row r="57" spans="1:5" x14ac:dyDescent="0.2">
      <c r="A57" s="18" t="s">
        <v>38</v>
      </c>
      <c r="C57" s="19"/>
      <c r="D57" s="13">
        <f>+D47-D52</f>
        <v>-55209112.06000001</v>
      </c>
      <c r="E57" s="14">
        <f>+E47-E52</f>
        <v>-119801712.49000001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-25440826.94000002</v>
      </c>
      <c r="E59" s="14">
        <f>+E33+E44+E57</f>
        <v>-12577146.009999976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153934119.02000004</v>
      </c>
      <c r="E61" s="14">
        <v>166511265.03</v>
      </c>
    </row>
    <row r="62" spans="1:5" x14ac:dyDescent="0.2">
      <c r="A62" s="18" t="s">
        <v>41</v>
      </c>
      <c r="C62" s="19"/>
      <c r="D62" s="13">
        <f>+D59+D61</f>
        <v>128493292.08000001</v>
      </c>
      <c r="E62" s="14">
        <f>+E59+E61</f>
        <v>153934119.02000004</v>
      </c>
    </row>
    <row r="63" spans="1:5" x14ac:dyDescent="0.2">
      <c r="A63" s="22"/>
      <c r="B63" s="23"/>
      <c r="C63" s="24"/>
      <c r="D63" s="24"/>
      <c r="E63" s="25"/>
    </row>
    <row r="65" spans="1:5" x14ac:dyDescent="0.2">
      <c r="A65" s="3" t="s">
        <v>48</v>
      </c>
    </row>
    <row r="69" spans="1:5" x14ac:dyDescent="0.2">
      <c r="C69" s="26" t="s">
        <v>49</v>
      </c>
      <c r="D69" s="32" t="s">
        <v>49</v>
      </c>
      <c r="E69" s="32"/>
    </row>
    <row r="70" spans="1:5" x14ac:dyDescent="0.2">
      <c r="C70" s="26" t="s">
        <v>52</v>
      </c>
      <c r="D70" s="32" t="s">
        <v>50</v>
      </c>
      <c r="E70" s="32"/>
    </row>
    <row r="71" spans="1:5" x14ac:dyDescent="0.2">
      <c r="C71" s="26" t="s">
        <v>53</v>
      </c>
      <c r="D71" s="32" t="s">
        <v>51</v>
      </c>
      <c r="E71" s="32"/>
    </row>
  </sheetData>
  <sheetProtection formatCells="0" formatColumns="0" formatRows="0" autoFilter="0"/>
  <mergeCells count="5">
    <mergeCell ref="A1:E1"/>
    <mergeCell ref="A2:C2"/>
    <mergeCell ref="D69:E69"/>
    <mergeCell ref="D70:E70"/>
    <mergeCell ref="D71:E71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Arturo Banda</cp:lastModifiedBy>
  <cp:revision/>
  <cp:lastPrinted>2020-07-16T17:17:02Z</cp:lastPrinted>
  <dcterms:created xsi:type="dcterms:W3CDTF">2012-12-11T20:31:36Z</dcterms:created>
  <dcterms:modified xsi:type="dcterms:W3CDTF">2022-10-25T17:42:51Z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